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22" sheetId="1" r:id="rId1"/>
    <sheet name="прочие расчет" sheetId="2" r:id="rId2"/>
    <sheet name="1" sheetId="3" r:id="rId3"/>
    <sheet name="2 для обр" sheetId="4" r:id="rId4"/>
    <sheet name="2 для УСС" sheetId="5" r:id="rId5"/>
  </sheets>
  <definedNames>
    <definedName name="Z_1B81A8AE_A7B6_4200_A6E3_AAB7CBC10B08_.wvu.Cols" localSheetId="2" hidden="1">'1'!$H:$S</definedName>
    <definedName name="Z_1B81A8AE_A7B6_4200_A6E3_AAB7CBC10B08_.wvu.Cols" localSheetId="0" hidden="1">'2022'!$K:$T</definedName>
    <definedName name="Z_1B81A8AE_A7B6_4200_A6E3_AAB7CBC10B08_.wvu.Rows" localSheetId="2" hidden="1">'1'!$7:$7,'1'!$12:$16,'1'!$22:$26</definedName>
    <definedName name="Z_1B81A8AE_A7B6_4200_A6E3_AAB7CBC10B08_.wvu.Rows" localSheetId="3" hidden="1">'2 для обр'!$6:$7</definedName>
    <definedName name="Z_1B81A8AE_A7B6_4200_A6E3_AAB7CBC10B08_.wvu.Rows" localSheetId="0" hidden="1">'2022'!$15:$15,'2022'!$21:$22</definedName>
    <definedName name="Z_3154DB7D_7B8C_4078_B035_5816CB7E1861_.wvu.Cols" localSheetId="2" hidden="1">'1'!$H:$S</definedName>
    <definedName name="Z_3154DB7D_7B8C_4078_B035_5816CB7E1861_.wvu.Cols" localSheetId="0" hidden="1">'2022'!$K:$T</definedName>
    <definedName name="Z_3154DB7D_7B8C_4078_B035_5816CB7E1861_.wvu.Rows" localSheetId="2" hidden="1">'1'!$7:$7,'1'!$12:$16,'1'!$22:$26</definedName>
    <definedName name="Z_3154DB7D_7B8C_4078_B035_5816CB7E1861_.wvu.Rows" localSheetId="3" hidden="1">'2 для обр'!$6:$7</definedName>
    <definedName name="Z_3154DB7D_7B8C_4078_B035_5816CB7E1861_.wvu.Rows" localSheetId="0" hidden="1">'2022'!$15:$16,'2022'!$21:$22</definedName>
    <definedName name="Z_467D9F1C_199D_44D2_B539_C55450610007_.wvu.Cols" localSheetId="2" hidden="1">'1'!$H:$S</definedName>
    <definedName name="Z_467D9F1C_199D_44D2_B539_C55450610007_.wvu.Cols" localSheetId="0" hidden="1">'2022'!$K:$T</definedName>
    <definedName name="Z_467D9F1C_199D_44D2_B539_C55450610007_.wvu.Rows" localSheetId="2" hidden="1">'1'!$7:$7,'1'!$12:$16,'1'!$22:$26</definedName>
    <definedName name="Z_467D9F1C_199D_44D2_B539_C55450610007_.wvu.Rows" localSheetId="3" hidden="1">'2 для обр'!$6:$7</definedName>
    <definedName name="Z_467D9F1C_199D_44D2_B539_C55450610007_.wvu.Rows" localSheetId="0" hidden="1">'2022'!$15:$15,'2022'!$21:$22</definedName>
    <definedName name="Z_4AB2FAF1_2BBD_47B0_8E92_3F731596E29D_.wvu.Cols" localSheetId="2" hidden="1">'1'!$H:$S</definedName>
    <definedName name="Z_4AB2FAF1_2BBD_47B0_8E92_3F731596E29D_.wvu.Cols" localSheetId="0" hidden="1">'2022'!$K:$T</definedName>
    <definedName name="Z_4AB2FAF1_2BBD_47B0_8E92_3F731596E29D_.wvu.Rows" localSheetId="2" hidden="1">'1'!$7:$7,'1'!$12:$16,'1'!$22:$26</definedName>
    <definedName name="Z_4AB2FAF1_2BBD_47B0_8E92_3F731596E29D_.wvu.Rows" localSheetId="3" hidden="1">'2 для обр'!$6:$7</definedName>
    <definedName name="Z_4AB2FAF1_2BBD_47B0_8E92_3F731596E29D_.wvu.Rows" localSheetId="0" hidden="1">'2022'!$15:$16,'2022'!$21:$22</definedName>
  </definedNames>
  <calcPr fullCalcOnLoad="1"/>
</workbook>
</file>

<file path=xl/sharedStrings.xml><?xml version="1.0" encoding="utf-8"?>
<sst xmlns="http://schemas.openxmlformats.org/spreadsheetml/2006/main" count="106" uniqueCount="78">
  <si>
    <t>Администрация города Лесосибирска,</t>
  </si>
  <si>
    <t>по переселению граждан из районов Крайнего Севера и приравненных к ним местностей</t>
  </si>
  <si>
    <t>Финансовое управление администрации г.Лесосибирска</t>
  </si>
  <si>
    <t>Отдел культуры администрации города Лесосибирска</t>
  </si>
  <si>
    <t>Отдел спорта и молодежной политики администрации города Лесосибирска</t>
  </si>
  <si>
    <t>Управление образования администрации города Лесосибирска,</t>
  </si>
  <si>
    <t xml:space="preserve"> по опеке и попечительству</t>
  </si>
  <si>
    <t xml:space="preserve">                  в том числе муниципальные служащие, осуществляющие государственные полномочия, переданные органам местного самоуправления:</t>
  </si>
  <si>
    <t>Лесосибирский городской Совет депутатов</t>
  </si>
  <si>
    <t>Контрольно-счётная палата города Лесосибирска</t>
  </si>
  <si>
    <t xml:space="preserve">Фактические затраты на денежное содержание </t>
  </si>
  <si>
    <t>Численность</t>
  </si>
  <si>
    <t>Муниципальные служащие</t>
  </si>
  <si>
    <t>Работники муниципальных учреждений</t>
  </si>
  <si>
    <t>в том числе:</t>
  </si>
  <si>
    <t>Общеобразовательные учреждения</t>
  </si>
  <si>
    <t>Дошкольное образовательные учреждения</t>
  </si>
  <si>
    <t xml:space="preserve">Учреждения дополнительного образования </t>
  </si>
  <si>
    <t>Учреждения культуры</t>
  </si>
  <si>
    <t>Учреждения спортивной направленности</t>
  </si>
  <si>
    <t>Прочие учреждения</t>
  </si>
  <si>
    <t>Комитет по управлению муниципальной собственностью г.Лесосибирска</t>
  </si>
  <si>
    <t>из них:</t>
  </si>
  <si>
    <t xml:space="preserve">              Спортивные школы</t>
  </si>
  <si>
    <t xml:space="preserve">              Музыкальные и художественные школы</t>
  </si>
  <si>
    <t xml:space="preserve">              Центр дополнительного образования</t>
  </si>
  <si>
    <t>Работники органов местного самоуправления, переведенные на систему оплаты труда</t>
  </si>
  <si>
    <t xml:space="preserve">                   по созданию и обеспечению деятельности комиссий по делам несовершеннолетних и защите их прав</t>
  </si>
  <si>
    <t xml:space="preserve">                   в том числе муниципальные служащие, осуществляющие государственные полномочия, переданные органам местного самоуправления по опеке и попечительству</t>
  </si>
  <si>
    <t xml:space="preserve">                на выполнение государственных полномочий по созданию и обеспечению деятельности административных комиссий</t>
  </si>
  <si>
    <t xml:space="preserve">прочие учреждения: </t>
  </si>
  <si>
    <t>АГГ</t>
  </si>
  <si>
    <t>ЛГА</t>
  </si>
  <si>
    <t>ГО и ЧС</t>
  </si>
  <si>
    <t>УМЗ</t>
  </si>
  <si>
    <t>УСС</t>
  </si>
  <si>
    <t>КЦСОН</t>
  </si>
  <si>
    <t>УКС</t>
  </si>
  <si>
    <t>УГХ</t>
  </si>
  <si>
    <t>з/п</t>
  </si>
  <si>
    <t>числ</t>
  </si>
  <si>
    <t>ВУС</t>
  </si>
  <si>
    <t>Совет</t>
  </si>
  <si>
    <t>Обр. пр.</t>
  </si>
  <si>
    <t>Администрация</t>
  </si>
  <si>
    <t>Прочие учреждения:</t>
  </si>
  <si>
    <t>МКУ АГГ</t>
  </si>
  <si>
    <t>МКУ ЛГА</t>
  </si>
  <si>
    <t>МКУ ГО и ЧС</t>
  </si>
  <si>
    <t>МКУ УМЗ</t>
  </si>
  <si>
    <t>МКУ УСС</t>
  </si>
  <si>
    <t>МКУ Управление образования</t>
  </si>
  <si>
    <t>МБУ МИМЦ</t>
  </si>
  <si>
    <t>Учреждения дополнительного образования  (МБУ "ЦДО")</t>
  </si>
  <si>
    <t>Дошкольные образовательные учреждения</t>
  </si>
  <si>
    <t>Фактические затраты на денежное содержание (ст.211)</t>
  </si>
  <si>
    <t>Среднесписочная численность (общая)</t>
  </si>
  <si>
    <t>МБУ Молодежный центр</t>
  </si>
  <si>
    <t>Спортивные школы (МБУ СШ №1, МБУ СШ по ВЕ)</t>
  </si>
  <si>
    <t>Музыкальные и художественные школы</t>
  </si>
  <si>
    <t>Учреждения спортивной направленности (МБУ Стадион Труд, МБУ ФОКпоМЖ Стрела)</t>
  </si>
  <si>
    <t xml:space="preserve">Среднесписочная численность </t>
  </si>
  <si>
    <t>в том числе муниципальные служащие, осуществляющие государственные полномочия, переданные органам местного самоуправления:</t>
  </si>
  <si>
    <t>Фактические затраты на денежное содержание (211)</t>
  </si>
  <si>
    <t>Учреждение молодежной политики</t>
  </si>
  <si>
    <t>Отдел образования администрации города Лесосибирска,</t>
  </si>
  <si>
    <t>муниципальные служащие, осуществляющие государственные полномочия, переданные органам местного самоуправления 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</si>
  <si>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Сведения о численности работников органов местного самоуправления г.Лесосибирска и работниках муниципальных учреждений на 01 января 2022г.</t>
  </si>
  <si>
    <t>по осуществлению мониторинга состояния и развития лесной промышленности</t>
  </si>
  <si>
    <t xml:space="preserve">           муниципальные служащие, осуществляющие государственные полномочия, переданные органам местного самоуправления  по опеке и попечительству в отношении несовершеннолетних</t>
  </si>
  <si>
    <t xml:space="preserve">    муниципальные служащие, осуществляющие государственные полномочия, переданные органам местного самоуправления  по опеке и попечительству в отношении несовершеннолетних</t>
  </si>
  <si>
    <t>государственные полномочия по обеспечению предоставления меры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Красноярского края от 08 июля 2021 года № 11-5284, 11-5328)</t>
  </si>
  <si>
    <t>государственные полномочия по осуществлению мониторинга состояния и развития лесной промышленности</t>
  </si>
  <si>
    <t>ср.спис.числ. я не проставляю, т.к. здесь с 01.08.2021 осуществляется доплата в виде денежного поощрения 2-м сотрудникам, работающих в опеке и попечительству в отношении несовершеннолетних, данные люди входят в ср.сп.числ.в опеке и попечительству в отношении несовершеннолетних, либо данную сумму убрать в опеку несовершеннолетних или вообще не выделять</t>
  </si>
  <si>
    <t>Сведения о численности работников органов местного самоуправления г.Лесосибирска и работниках муниципальных учреждений на 01 апреля 2022г.</t>
  </si>
  <si>
    <t>тыс. руб.</t>
  </si>
  <si>
    <t>ср.спис.числ. я не проставляю, т.к. здесь осуществляется доплата в виде денежного поощрения 2-м сотрудникам, работающих в опеке и попечительству в отношении несовершеннолетних, данные люди входят в ср.сп.числ.в опеке и попечительству в отношении несовершеннолетних, либо данную сумму убрать в опеку несовершеннолетних или вообще не выделять</t>
  </si>
  <si>
    <t>Сведения о численности работников органов местного самоуправления г.Лесосибирска и работниках муниципальных учреждений на 01 октября 2022г.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</si>
</sst>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.5"/>
      <color indexed="8"/>
      <name val="Verdana"/>
      <family val="2"/>
    </font>
    <font>
      <i/>
      <sz val="8.5"/>
      <color indexed="8"/>
      <name val="Verdana"/>
      <family val="2"/>
    </font>
    <font>
      <sz val="8"/>
      <name val="Calibri"/>
      <family val="2"/>
    </font>
    <font>
      <b/>
      <sz val="8.5"/>
      <color indexed="8"/>
      <name val="Verdana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.5"/>
      <color indexed="10"/>
      <name val="Verdana"/>
      <family val="2"/>
    </font>
    <font>
      <i/>
      <sz val="8.5"/>
      <color indexed="10"/>
      <name val="Verdana"/>
      <family val="2"/>
    </font>
    <font>
      <sz val="11"/>
      <name val="Calibri"/>
      <family val="2"/>
    </font>
    <font>
      <sz val="8.5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8.5"/>
      <color rgb="FFFF0000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165" fontId="2" fillId="0" borderId="10" xfId="0" applyNumberFormat="1" applyFont="1" applyFill="1" applyBorder="1" applyAlignment="1">
      <alignment horizontal="center" vertical="top" wrapText="1"/>
    </xf>
    <xf numFmtId="165" fontId="3" fillId="0" borderId="10" xfId="0" applyNumberFormat="1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2" fillId="0" borderId="10" xfId="0" applyNumberFormat="1" applyFont="1" applyFill="1" applyBorder="1" applyAlignment="1">
      <alignment horizontal="center"/>
    </xf>
    <xf numFmtId="165" fontId="2" fillId="0" borderId="10" xfId="58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/>
    </xf>
    <xf numFmtId="165" fontId="2" fillId="0" borderId="10" xfId="58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66" fontId="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166" fontId="5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4" fontId="3" fillId="0" borderId="10" xfId="58" applyFont="1" applyFill="1" applyBorder="1" applyAlignment="1">
      <alignment horizontal="center" vertical="top" wrapText="1"/>
    </xf>
    <xf numFmtId="164" fontId="2" fillId="0" borderId="10" xfId="58" applyFont="1" applyFill="1" applyBorder="1" applyAlignment="1">
      <alignment horizontal="center" vertical="top" wrapText="1"/>
    </xf>
    <xf numFmtId="164" fontId="2" fillId="0" borderId="10" xfId="58" applyFont="1" applyFill="1" applyBorder="1" applyAlignment="1">
      <alignment horizontal="center"/>
    </xf>
    <xf numFmtId="164" fontId="5" fillId="0" borderId="10" xfId="58" applyFont="1" applyFill="1" applyBorder="1" applyAlignment="1">
      <alignment horizontal="center"/>
    </xf>
    <xf numFmtId="164" fontId="2" fillId="0" borderId="10" xfId="58" applyFont="1" applyFill="1" applyBorder="1" applyAlignment="1">
      <alignment/>
    </xf>
    <xf numFmtId="164" fontId="2" fillId="0" borderId="10" xfId="58" applyFont="1" applyFill="1" applyBorder="1" applyAlignment="1">
      <alignment horizontal="center" vertical="top"/>
    </xf>
    <xf numFmtId="164" fontId="2" fillId="0" borderId="10" xfId="58" applyFont="1" applyFill="1" applyBorder="1" applyAlignment="1">
      <alignment horizontal="center" vertical="center"/>
    </xf>
    <xf numFmtId="164" fontId="5" fillId="0" borderId="10" xfId="58" applyFont="1" applyFill="1" applyBorder="1" applyAlignment="1">
      <alignment horizontal="center" vertical="top" wrapText="1"/>
    </xf>
    <xf numFmtId="165" fontId="2" fillId="0" borderId="10" xfId="58" applyNumberFormat="1" applyFont="1" applyFill="1" applyBorder="1" applyAlignment="1">
      <alignment horizontal="center"/>
    </xf>
    <xf numFmtId="0" fontId="44" fillId="0" borderId="10" xfId="0" applyFont="1" applyFill="1" applyBorder="1" applyAlignment="1">
      <alignment horizontal="right" vertical="top" wrapText="1"/>
    </xf>
    <xf numFmtId="4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34" fillId="0" borderId="0" xfId="0" applyFont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165" fontId="2" fillId="0" borderId="10" xfId="0" applyNumberFormat="1" applyFont="1" applyFill="1" applyBorder="1" applyAlignment="1">
      <alignment horizontal="center" vertical="top"/>
    </xf>
    <xf numFmtId="165" fontId="11" fillId="0" borderId="10" xfId="0" applyNumberFormat="1" applyFont="1" applyFill="1" applyBorder="1" applyAlignment="1">
      <alignment horizontal="center" vertical="top"/>
    </xf>
    <xf numFmtId="165" fontId="45" fillId="0" borderId="10" xfId="0" applyNumberFormat="1" applyFont="1" applyFill="1" applyBorder="1" applyAlignment="1">
      <alignment horizontal="center" vertical="top"/>
    </xf>
    <xf numFmtId="0" fontId="34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2" fillId="33" borderId="10" xfId="0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top" wrapText="1"/>
    </xf>
    <xf numFmtId="0" fontId="34" fillId="0" borderId="11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49.00390625" style="1" customWidth="1"/>
    <col min="2" max="2" width="21.140625" style="12" customWidth="1"/>
    <col min="3" max="3" width="32.28125" style="0" customWidth="1"/>
    <col min="4" max="4" width="63.140625" style="0" customWidth="1"/>
    <col min="10" max="10" width="14.57421875" style="0" customWidth="1"/>
    <col min="11" max="20" width="9.140625" style="0" hidden="1" customWidth="1"/>
  </cols>
  <sheetData>
    <row r="2" spans="1:3" ht="38.25" customHeight="1">
      <c r="A2" s="74" t="s">
        <v>77</v>
      </c>
      <c r="B2" s="74"/>
      <c r="C2" s="74"/>
    </row>
    <row r="3" ht="15">
      <c r="C3" s="59" t="s">
        <v>75</v>
      </c>
    </row>
    <row r="4" spans="1:3" ht="42" customHeight="1">
      <c r="A4" s="75"/>
      <c r="B4" s="76" t="s">
        <v>11</v>
      </c>
      <c r="C4" s="77" t="s">
        <v>10</v>
      </c>
    </row>
    <row r="5" spans="1:3" ht="15">
      <c r="A5" s="75"/>
      <c r="B5" s="76"/>
      <c r="C5" s="77"/>
    </row>
    <row r="6" spans="1:3" ht="15">
      <c r="A6" s="4" t="s">
        <v>12</v>
      </c>
      <c r="B6" s="21">
        <f>B7+B17+B18+B19+B20+B23+B24+B25</f>
        <v>84</v>
      </c>
      <c r="C6" s="54">
        <f>C7+C17+C18+C19+C20+C23+C24+C25</f>
        <v>55155.03999999999</v>
      </c>
    </row>
    <row r="7" spans="1:4" ht="15">
      <c r="A7" s="5" t="s">
        <v>0</v>
      </c>
      <c r="B7" s="22">
        <v>45</v>
      </c>
      <c r="C7" s="48">
        <v>30023.29</v>
      </c>
      <c r="D7" s="57"/>
    </row>
    <row r="8" spans="1:3" ht="35.25" customHeight="1">
      <c r="A8" s="6" t="s">
        <v>7</v>
      </c>
      <c r="B8" s="78"/>
      <c r="C8" s="79"/>
    </row>
    <row r="9" spans="1:3" ht="31.5">
      <c r="A9" s="6" t="s">
        <v>27</v>
      </c>
      <c r="B9" s="23">
        <f>1!B9</f>
        <v>2</v>
      </c>
      <c r="C9" s="47">
        <v>983.5</v>
      </c>
    </row>
    <row r="10" spans="1:3" ht="31.5">
      <c r="A10" s="6" t="s">
        <v>29</v>
      </c>
      <c r="B10" s="23">
        <f>1!B10</f>
        <v>1</v>
      </c>
      <c r="C10" s="47">
        <v>516.4</v>
      </c>
    </row>
    <row r="11" spans="1:3" ht="27" customHeight="1">
      <c r="A11" s="6" t="s">
        <v>1</v>
      </c>
      <c r="B11" s="23">
        <f>1!B11</f>
        <v>1</v>
      </c>
      <c r="C11" s="47">
        <v>570</v>
      </c>
    </row>
    <row r="12" spans="1:3" ht="44.25" customHeight="1">
      <c r="A12" s="39" t="s">
        <v>69</v>
      </c>
      <c r="B12" s="23">
        <f>1!B17</f>
        <v>9</v>
      </c>
      <c r="C12" s="47">
        <v>5261.57</v>
      </c>
    </row>
    <row r="13" spans="1:3" ht="68.25" customHeight="1">
      <c r="A13" s="39" t="s">
        <v>66</v>
      </c>
      <c r="B13" s="23">
        <f>1!B18</f>
        <v>2</v>
      </c>
      <c r="C13" s="47">
        <v>1452.2</v>
      </c>
    </row>
    <row r="14" spans="1:3" ht="28.5" customHeight="1">
      <c r="A14" s="39" t="s">
        <v>68</v>
      </c>
      <c r="B14" s="23">
        <f>1!B19</f>
        <v>2</v>
      </c>
      <c r="C14" s="47">
        <v>1124.6</v>
      </c>
    </row>
    <row r="15" spans="1:20" ht="101.25" customHeight="1" hidden="1">
      <c r="A15" s="56" t="s">
        <v>71</v>
      </c>
      <c r="B15" s="23"/>
      <c r="C15" s="47"/>
      <c r="D15" s="72" t="s">
        <v>73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</row>
    <row r="16" spans="1:20" ht="102.75" customHeight="1" hidden="1">
      <c r="A16" s="56" t="s">
        <v>71</v>
      </c>
      <c r="B16" s="23"/>
      <c r="C16" s="47">
        <f>1!C20</f>
        <v>42.1</v>
      </c>
      <c r="D16" s="67" t="s">
        <v>76</v>
      </c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3" ht="21">
      <c r="A17" s="5" t="s">
        <v>2</v>
      </c>
      <c r="B17" s="22">
        <v>11</v>
      </c>
      <c r="C17" s="48">
        <v>7542.68</v>
      </c>
    </row>
    <row r="18" spans="1:3" ht="15">
      <c r="A18" s="5" t="s">
        <v>3</v>
      </c>
      <c r="B18" s="22">
        <v>3</v>
      </c>
      <c r="C18" s="48">
        <v>2054.92</v>
      </c>
    </row>
    <row r="19" spans="1:3" ht="21">
      <c r="A19" s="5" t="s">
        <v>4</v>
      </c>
      <c r="B19" s="22">
        <v>4</v>
      </c>
      <c r="C19" s="48">
        <v>2308.65</v>
      </c>
    </row>
    <row r="20" spans="1:3" ht="21">
      <c r="A20" s="5" t="s">
        <v>65</v>
      </c>
      <c r="B20" s="22">
        <v>5</v>
      </c>
      <c r="C20" s="48">
        <v>3170.95</v>
      </c>
    </row>
    <row r="21" spans="1:3" ht="41.25" customHeight="1" hidden="1">
      <c r="A21" s="6" t="s">
        <v>28</v>
      </c>
      <c r="B21" s="23"/>
      <c r="C21" s="47"/>
    </row>
    <row r="22" spans="1:3" ht="15" hidden="1">
      <c r="A22" s="6" t="s">
        <v>6</v>
      </c>
      <c r="B22" s="23"/>
      <c r="C22" s="47"/>
    </row>
    <row r="23" spans="1:3" ht="15">
      <c r="A23" s="2" t="s">
        <v>8</v>
      </c>
      <c r="B23" s="22">
        <v>5</v>
      </c>
      <c r="C23" s="49">
        <v>2959.45</v>
      </c>
    </row>
    <row r="24" spans="1:3" ht="15">
      <c r="A24" s="2" t="s">
        <v>9</v>
      </c>
      <c r="B24" s="14">
        <v>2</v>
      </c>
      <c r="C24" s="49">
        <v>1380.69</v>
      </c>
    </row>
    <row r="25" spans="1:3" ht="21">
      <c r="A25" s="20" t="s">
        <v>21</v>
      </c>
      <c r="B25" s="14">
        <v>9</v>
      </c>
      <c r="C25" s="49">
        <v>5714.41</v>
      </c>
    </row>
    <row r="26" spans="1:5" ht="15">
      <c r="A26" s="3" t="s">
        <v>13</v>
      </c>
      <c r="B26" s="26">
        <f>B28+B29+B30+B35+B36+B37+B38+B39</f>
        <v>2251</v>
      </c>
      <c r="C26" s="50">
        <f>C28+C29+C30+C35+C36+C37+C38+C39</f>
        <v>811095.5000000001</v>
      </c>
      <c r="E26" s="12"/>
    </row>
    <row r="27" spans="1:3" ht="15">
      <c r="A27" s="7" t="s">
        <v>14</v>
      </c>
      <c r="B27" s="17"/>
      <c r="C27" s="51"/>
    </row>
    <row r="28" spans="1:3" ht="15">
      <c r="A28" s="7" t="s">
        <v>15</v>
      </c>
      <c r="B28" s="14">
        <v>780</v>
      </c>
      <c r="C28" s="49">
        <v>324394.3</v>
      </c>
    </row>
    <row r="29" spans="1:6" ht="15">
      <c r="A29" s="7" t="s">
        <v>54</v>
      </c>
      <c r="B29" s="14">
        <v>798</v>
      </c>
      <c r="C29" s="49">
        <v>244019</v>
      </c>
      <c r="F29" s="12"/>
    </row>
    <row r="30" spans="1:3" ht="15">
      <c r="A30" s="7" t="s">
        <v>17</v>
      </c>
      <c r="B30" s="14">
        <f>B32+B33+B34</f>
        <v>205</v>
      </c>
      <c r="C30" s="49">
        <v>71445</v>
      </c>
    </row>
    <row r="31" spans="1:3" ht="15">
      <c r="A31" s="7" t="s">
        <v>22</v>
      </c>
      <c r="B31" s="14"/>
      <c r="C31" s="52"/>
    </row>
    <row r="32" spans="1:3" ht="15">
      <c r="A32" s="2" t="s">
        <v>23</v>
      </c>
      <c r="B32" s="14">
        <v>60</v>
      </c>
      <c r="C32" s="52">
        <v>22304</v>
      </c>
    </row>
    <row r="33" spans="1:3" ht="15">
      <c r="A33" s="9" t="s">
        <v>24</v>
      </c>
      <c r="B33" s="14">
        <v>98</v>
      </c>
      <c r="C33" s="52">
        <v>35163.6</v>
      </c>
    </row>
    <row r="34" spans="1:3" ht="15">
      <c r="A34" s="9" t="s">
        <v>25</v>
      </c>
      <c r="B34" s="14">
        <v>47</v>
      </c>
      <c r="C34" s="49">
        <v>13977.3</v>
      </c>
    </row>
    <row r="35" spans="1:3" ht="15">
      <c r="A35" s="8" t="s">
        <v>18</v>
      </c>
      <c r="B35" s="14">
        <v>156</v>
      </c>
      <c r="C35" s="52">
        <v>59242.8</v>
      </c>
    </row>
    <row r="36" spans="1:3" ht="15">
      <c r="A36" s="8" t="s">
        <v>19</v>
      </c>
      <c r="B36" s="14">
        <v>12</v>
      </c>
      <c r="C36" s="52">
        <v>4148.6</v>
      </c>
    </row>
    <row r="37" spans="1:4" ht="15">
      <c r="A37" s="8" t="s">
        <v>64</v>
      </c>
      <c r="B37" s="14">
        <v>12</v>
      </c>
      <c r="C37" s="52">
        <v>4751.7</v>
      </c>
      <c r="D37" s="13"/>
    </row>
    <row r="38" spans="1:4" ht="21">
      <c r="A38" s="19" t="s">
        <v>26</v>
      </c>
      <c r="B38" s="24">
        <v>13</v>
      </c>
      <c r="C38" s="53">
        <v>3701.3</v>
      </c>
      <c r="D38" s="13"/>
    </row>
    <row r="39" spans="1:3" ht="15">
      <c r="A39" s="8" t="s">
        <v>20</v>
      </c>
      <c r="B39" s="14">
        <v>275</v>
      </c>
      <c r="C39" s="49">
        <v>99392.8</v>
      </c>
    </row>
  </sheetData>
  <sheetProtection/>
  <mergeCells count="6">
    <mergeCell ref="D15:T15"/>
    <mergeCell ref="A2:C2"/>
    <mergeCell ref="A4:A5"/>
    <mergeCell ref="B4:B5"/>
    <mergeCell ref="C4:C5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2"/>
  <sheetViews>
    <sheetView zoomScalePageLayoutView="0" workbookViewId="0" topLeftCell="A1">
      <selection activeCell="D19" sqref="D19"/>
    </sheetView>
  </sheetViews>
  <sheetFormatPr defaultColWidth="9.140625" defaultRowHeight="15"/>
  <cols>
    <col min="3" max="3" width="11.00390625" style="0" customWidth="1"/>
    <col min="4" max="4" width="7.421875" style="0" customWidth="1"/>
    <col min="5" max="5" width="7.7109375" style="0" customWidth="1"/>
    <col min="12" max="12" width="8.57421875" style="0" customWidth="1"/>
  </cols>
  <sheetData>
    <row r="2" spans="2:12" ht="15">
      <c r="B2" s="29" t="s">
        <v>30</v>
      </c>
      <c r="C2" s="29"/>
      <c r="D2" s="29" t="s">
        <v>31</v>
      </c>
      <c r="E2" s="29" t="s">
        <v>32</v>
      </c>
      <c r="F2" s="29" t="s">
        <v>33</v>
      </c>
      <c r="G2" s="29" t="s">
        <v>34</v>
      </c>
      <c r="H2" s="29" t="s">
        <v>35</v>
      </c>
      <c r="I2" s="29" t="s">
        <v>36</v>
      </c>
      <c r="J2" s="29" t="s">
        <v>37</v>
      </c>
      <c r="K2" s="29" t="s">
        <v>38</v>
      </c>
      <c r="L2" s="29" t="s">
        <v>43</v>
      </c>
    </row>
    <row r="3" spans="2:12" ht="15">
      <c r="B3" s="29" t="s">
        <v>39</v>
      </c>
      <c r="C3" s="31">
        <f>D3+E3+F3+G3+H3+I3+J3+K3+L3</f>
        <v>5479.7</v>
      </c>
      <c r="D3" s="36"/>
      <c r="E3" s="36"/>
      <c r="F3" s="36"/>
      <c r="G3" s="36"/>
      <c r="H3" s="36"/>
      <c r="I3" s="30"/>
      <c r="J3" s="36">
        <v>1413.3</v>
      </c>
      <c r="K3" s="36">
        <v>4066.4</v>
      </c>
      <c r="L3" s="30"/>
    </row>
    <row r="4" spans="2:12" ht="15">
      <c r="B4" s="29" t="s">
        <v>40</v>
      </c>
      <c r="C4" s="31">
        <f>D4+E4+F4+G4+H4+I4+J4+K4+L4</f>
        <v>37</v>
      </c>
      <c r="D4" s="36"/>
      <c r="E4" s="36"/>
      <c r="F4" s="36"/>
      <c r="G4" s="36"/>
      <c r="H4" s="36"/>
      <c r="I4" s="30"/>
      <c r="J4" s="36">
        <v>9</v>
      </c>
      <c r="K4" s="36">
        <v>28</v>
      </c>
      <c r="L4" s="30"/>
    </row>
    <row r="6" spans="2:9" ht="15">
      <c r="B6" s="68"/>
      <c r="C6" s="68"/>
      <c r="D6" s="68"/>
      <c r="E6" s="68"/>
      <c r="F6" s="68"/>
      <c r="G6" s="68"/>
      <c r="H6" s="68"/>
      <c r="I6" s="68"/>
    </row>
    <row r="7" spans="2:9" ht="15">
      <c r="B7" s="68"/>
      <c r="C7" s="68"/>
      <c r="D7" s="68"/>
      <c r="E7" s="68"/>
      <c r="F7" s="68"/>
      <c r="G7" s="68"/>
      <c r="H7" s="68"/>
      <c r="I7" s="68"/>
    </row>
    <row r="8" spans="2:9" ht="15">
      <c r="B8" s="68"/>
      <c r="C8" s="69"/>
      <c r="D8" s="70"/>
      <c r="E8" s="70"/>
      <c r="F8" s="71"/>
      <c r="G8" s="71"/>
      <c r="H8" s="68"/>
      <c r="I8" s="68"/>
    </row>
    <row r="9" spans="2:9" ht="15">
      <c r="B9" s="68"/>
      <c r="C9" s="69"/>
      <c r="D9" s="70"/>
      <c r="E9" s="70"/>
      <c r="F9" s="71"/>
      <c r="G9" s="71"/>
      <c r="H9" s="68"/>
      <c r="I9" s="68"/>
    </row>
    <row r="10" spans="2:9" ht="15">
      <c r="B10" s="68"/>
      <c r="C10" s="68"/>
      <c r="D10" s="68"/>
      <c r="E10" s="68"/>
      <c r="F10" s="68"/>
      <c r="G10" s="68"/>
      <c r="H10" s="68"/>
      <c r="I10" s="68"/>
    </row>
    <row r="11" spans="2:9" ht="15">
      <c r="B11" s="68"/>
      <c r="C11" s="68"/>
      <c r="D11" s="68"/>
      <c r="E11" s="68"/>
      <c r="F11" s="68"/>
      <c r="G11" s="68"/>
      <c r="H11" s="68"/>
      <c r="I11" s="68"/>
    </row>
    <row r="12" spans="2:9" ht="15">
      <c r="B12" s="68"/>
      <c r="C12" s="68"/>
      <c r="D12" s="68"/>
      <c r="E12" s="68"/>
      <c r="F12" s="68"/>
      <c r="G12" s="68"/>
      <c r="H12" s="68"/>
      <c r="I12" s="6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2"/>
  <sheetViews>
    <sheetView zoomScalePageLayoutView="0" workbookViewId="0" topLeftCell="A2">
      <selection activeCell="B6" sqref="B6"/>
    </sheetView>
  </sheetViews>
  <sheetFormatPr defaultColWidth="9.140625" defaultRowHeight="15"/>
  <cols>
    <col min="1" max="1" width="52.7109375" style="1" customWidth="1"/>
    <col min="2" max="2" width="21.140625" style="12" customWidth="1"/>
    <col min="3" max="3" width="32.28125" style="0" customWidth="1"/>
    <col min="7" max="7" width="8.8515625" style="0" customWidth="1"/>
    <col min="8" max="8" width="9.140625" style="0" hidden="1" customWidth="1"/>
    <col min="9" max="9" width="0.71875" style="0" hidden="1" customWidth="1"/>
    <col min="10" max="10" width="2.57421875" style="0" hidden="1" customWidth="1"/>
    <col min="11" max="19" width="9.140625" style="0" hidden="1" customWidth="1"/>
    <col min="20" max="20" width="33.421875" style="0" customWidth="1"/>
  </cols>
  <sheetData>
    <row r="2" spans="1:3" ht="38.25" customHeight="1">
      <c r="A2" s="74" t="s">
        <v>67</v>
      </c>
      <c r="B2" s="74"/>
      <c r="C2" s="74"/>
    </row>
    <row r="4" spans="1:3" ht="42" customHeight="1">
      <c r="A4" s="75"/>
      <c r="B4" s="86" t="s">
        <v>61</v>
      </c>
      <c r="C4" s="75" t="s">
        <v>10</v>
      </c>
    </row>
    <row r="5" spans="1:3" ht="15">
      <c r="A5" s="75"/>
      <c r="B5" s="86"/>
      <c r="C5" s="75"/>
    </row>
    <row r="6" spans="1:3" ht="15">
      <c r="A6" s="4" t="s">
        <v>12</v>
      </c>
      <c r="B6" s="21">
        <v>45</v>
      </c>
      <c r="C6" s="28">
        <v>8628.4</v>
      </c>
    </row>
    <row r="7" spans="1:3" ht="15" hidden="1">
      <c r="A7" s="5" t="s">
        <v>0</v>
      </c>
      <c r="B7" s="22"/>
      <c r="C7" s="10"/>
    </row>
    <row r="8" spans="1:3" ht="31.5">
      <c r="A8" s="40" t="s">
        <v>62</v>
      </c>
      <c r="B8" s="78"/>
      <c r="C8" s="79"/>
    </row>
    <row r="9" spans="1:4" ht="21">
      <c r="A9" s="39" t="s">
        <v>27</v>
      </c>
      <c r="B9" s="23">
        <v>2</v>
      </c>
      <c r="C9" s="11">
        <v>289.5</v>
      </c>
      <c r="D9" s="13"/>
    </row>
    <row r="10" spans="1:3" ht="31.5">
      <c r="A10" s="39" t="s">
        <v>29</v>
      </c>
      <c r="B10" s="23">
        <v>1</v>
      </c>
      <c r="C10" s="11">
        <v>195.4</v>
      </c>
    </row>
    <row r="11" spans="1:3" ht="21">
      <c r="A11" s="39" t="s">
        <v>1</v>
      </c>
      <c r="B11" s="23">
        <v>1</v>
      </c>
      <c r="C11" s="11">
        <v>136.5</v>
      </c>
    </row>
    <row r="12" spans="1:3" ht="15" hidden="1">
      <c r="A12" s="5" t="s">
        <v>3</v>
      </c>
      <c r="B12" s="22"/>
      <c r="C12" s="10"/>
    </row>
    <row r="13" spans="1:3" ht="21" hidden="1">
      <c r="A13" s="5" t="s">
        <v>4</v>
      </c>
      <c r="B13" s="22"/>
      <c r="C13" s="10"/>
    </row>
    <row r="14" spans="1:3" ht="15" hidden="1">
      <c r="A14" s="2" t="s">
        <v>8</v>
      </c>
      <c r="B14" s="22"/>
      <c r="C14" s="16"/>
    </row>
    <row r="15" spans="1:3" ht="15" hidden="1">
      <c r="A15" s="2" t="s">
        <v>9</v>
      </c>
      <c r="B15" s="14"/>
      <c r="C15" s="16"/>
    </row>
    <row r="16" spans="1:3" ht="21" hidden="1">
      <c r="A16" s="20" t="s">
        <v>21</v>
      </c>
      <c r="B16" s="14"/>
      <c r="C16" s="16"/>
    </row>
    <row r="17" spans="1:3" ht="45" customHeight="1">
      <c r="A17" s="39" t="s">
        <v>70</v>
      </c>
      <c r="B17" s="62">
        <v>9</v>
      </c>
      <c r="C17" s="64">
        <v>1386.6</v>
      </c>
    </row>
    <row r="18" spans="1:3" ht="63">
      <c r="A18" s="39" t="s">
        <v>66</v>
      </c>
      <c r="B18" s="62">
        <v>2</v>
      </c>
      <c r="C18" s="64">
        <v>401.6</v>
      </c>
    </row>
    <row r="19" spans="1:20" ht="24.75" customHeight="1">
      <c r="A19" s="39" t="s">
        <v>72</v>
      </c>
      <c r="B19" s="63">
        <v>2</v>
      </c>
      <c r="C19" s="65">
        <v>329.5</v>
      </c>
      <c r="D19" s="82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</row>
    <row r="20" spans="1:20" ht="89.25" customHeight="1">
      <c r="A20" s="56" t="s">
        <v>71</v>
      </c>
      <c r="B20" s="14"/>
      <c r="C20" s="66">
        <v>42.1</v>
      </c>
      <c r="D20" s="80" t="s">
        <v>76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</row>
    <row r="21" spans="1:5" ht="15">
      <c r="A21" s="3" t="s">
        <v>13</v>
      </c>
      <c r="B21" s="26">
        <f>B28+B29+B30+B31+B32</f>
        <v>180</v>
      </c>
      <c r="C21" s="27">
        <f>C28+C29+C30+C31+C32</f>
        <v>18104.6</v>
      </c>
      <c r="E21" s="12"/>
    </row>
    <row r="22" spans="1:3" ht="21" hidden="1">
      <c r="A22" s="19" t="s">
        <v>26</v>
      </c>
      <c r="B22" s="24"/>
      <c r="C22" s="25"/>
    </row>
    <row r="23" spans="1:3" ht="15" hidden="1">
      <c r="A23" s="19" t="s">
        <v>22</v>
      </c>
      <c r="B23" s="24"/>
      <c r="C23" s="25"/>
    </row>
    <row r="24" spans="1:3" ht="15" hidden="1">
      <c r="A24" s="34" t="s">
        <v>41</v>
      </c>
      <c r="B24" s="24"/>
      <c r="C24" s="24"/>
    </row>
    <row r="25" spans="1:3" ht="15" hidden="1">
      <c r="A25" s="34" t="s">
        <v>42</v>
      </c>
      <c r="B25" s="24"/>
      <c r="C25" s="24"/>
    </row>
    <row r="26" spans="1:3" ht="15" hidden="1">
      <c r="A26" s="34" t="s">
        <v>44</v>
      </c>
      <c r="B26" s="24"/>
      <c r="C26" s="24"/>
    </row>
    <row r="27" spans="1:3" ht="15">
      <c r="A27" s="8" t="s">
        <v>45</v>
      </c>
      <c r="B27" s="84"/>
      <c r="C27" s="85"/>
    </row>
    <row r="28" spans="1:3" ht="15">
      <c r="A28" s="32" t="s">
        <v>46</v>
      </c>
      <c r="B28" s="33">
        <v>7</v>
      </c>
      <c r="C28" s="29">
        <v>872.3</v>
      </c>
    </row>
    <row r="29" spans="1:3" ht="15">
      <c r="A29" s="32" t="s">
        <v>47</v>
      </c>
      <c r="B29" s="33">
        <v>3</v>
      </c>
      <c r="C29" s="29">
        <v>357.1</v>
      </c>
    </row>
    <row r="30" spans="1:3" ht="15">
      <c r="A30" s="32" t="s">
        <v>48</v>
      </c>
      <c r="B30" s="33">
        <v>15</v>
      </c>
      <c r="C30" s="29">
        <v>1848.9</v>
      </c>
    </row>
    <row r="31" spans="1:3" ht="15">
      <c r="A31" s="32" t="s">
        <v>49</v>
      </c>
      <c r="B31" s="33">
        <v>3</v>
      </c>
      <c r="C31" s="29">
        <v>433.5</v>
      </c>
    </row>
    <row r="32" spans="1:7" ht="15">
      <c r="A32" s="32" t="s">
        <v>50</v>
      </c>
      <c r="B32" s="33">
        <f>149+3</f>
        <v>152</v>
      </c>
      <c r="C32" s="29">
        <v>14592.8</v>
      </c>
      <c r="G32" s="58"/>
    </row>
  </sheetData>
  <sheetProtection/>
  <mergeCells count="8">
    <mergeCell ref="D20:T20"/>
    <mergeCell ref="D19:T19"/>
    <mergeCell ref="B27:C27"/>
    <mergeCell ref="A2:C2"/>
    <mergeCell ref="A4:A5"/>
    <mergeCell ref="B4:B5"/>
    <mergeCell ref="C4:C5"/>
    <mergeCell ref="B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2">
      <selection activeCell="B10" sqref="B10:C15"/>
    </sheetView>
  </sheetViews>
  <sheetFormatPr defaultColWidth="9.140625" defaultRowHeight="15"/>
  <cols>
    <col min="1" max="1" width="51.28125" style="1" customWidth="1"/>
    <col min="2" max="2" width="21.140625" style="12" customWidth="1"/>
    <col min="3" max="3" width="32.28125" style="0" customWidth="1"/>
  </cols>
  <sheetData>
    <row r="2" spans="1:3" ht="38.25" customHeight="1">
      <c r="A2" s="74" t="s">
        <v>74</v>
      </c>
      <c r="B2" s="74"/>
      <c r="C2" s="74"/>
    </row>
    <row r="4" spans="1:3" ht="42" customHeight="1">
      <c r="A4" s="75"/>
      <c r="B4" s="86" t="s">
        <v>11</v>
      </c>
      <c r="C4" s="75" t="s">
        <v>63</v>
      </c>
    </row>
    <row r="5" spans="1:3" ht="15">
      <c r="A5" s="75"/>
      <c r="B5" s="86"/>
      <c r="C5" s="75"/>
    </row>
    <row r="6" spans="1:3" ht="21" hidden="1">
      <c r="A6" s="41" t="s">
        <v>5</v>
      </c>
      <c r="B6" s="38"/>
      <c r="C6" s="37"/>
    </row>
    <row r="7" spans="1:3" ht="42" hidden="1">
      <c r="A7" s="42" t="s">
        <v>28</v>
      </c>
      <c r="B7" s="38"/>
      <c r="C7" s="37"/>
    </row>
    <row r="8" spans="1:5" ht="15">
      <c r="A8" s="3" t="s">
        <v>13</v>
      </c>
      <c r="B8" s="26">
        <f>B10+B11+B12+B13</f>
        <v>1658</v>
      </c>
      <c r="C8" s="43">
        <f>C10+C11+C12+C13</f>
        <v>187274.9</v>
      </c>
      <c r="E8" s="12"/>
    </row>
    <row r="9" spans="1:3" ht="15">
      <c r="A9" s="7" t="s">
        <v>14</v>
      </c>
      <c r="B9" s="17"/>
      <c r="C9" s="18"/>
    </row>
    <row r="10" spans="1:3" ht="15">
      <c r="A10" s="7" t="s">
        <v>15</v>
      </c>
      <c r="B10" s="14">
        <v>750</v>
      </c>
      <c r="C10" s="15">
        <v>96113</v>
      </c>
    </row>
    <row r="11" spans="1:6" ht="15">
      <c r="A11" s="7" t="s">
        <v>16</v>
      </c>
      <c r="B11" s="14">
        <v>802</v>
      </c>
      <c r="C11" s="15">
        <v>78365.4</v>
      </c>
      <c r="F11" s="12"/>
    </row>
    <row r="12" spans="1:4" ht="15.75" customHeight="1">
      <c r="A12" s="7" t="s">
        <v>53</v>
      </c>
      <c r="B12" s="14">
        <v>43</v>
      </c>
      <c r="C12" s="16">
        <v>4446.6</v>
      </c>
      <c r="D12" s="60"/>
    </row>
    <row r="13" spans="1:4" ht="15">
      <c r="A13" s="8" t="s">
        <v>20</v>
      </c>
      <c r="B13" s="44">
        <f>B14+B15</f>
        <v>63</v>
      </c>
      <c r="C13" s="44">
        <f>C14+C15</f>
        <v>8349.9</v>
      </c>
      <c r="D13" s="60"/>
    </row>
    <row r="14" spans="1:4" ht="15">
      <c r="A14" s="35" t="s">
        <v>51</v>
      </c>
      <c r="B14" s="45">
        <v>50</v>
      </c>
      <c r="C14" s="46">
        <v>7011.2</v>
      </c>
      <c r="D14" s="60"/>
    </row>
    <row r="15" spans="1:4" ht="15">
      <c r="A15" s="35" t="s">
        <v>52</v>
      </c>
      <c r="B15" s="45">
        <v>13</v>
      </c>
      <c r="C15" s="46">
        <v>1338.7</v>
      </c>
      <c r="D15" s="60"/>
    </row>
  </sheetData>
  <sheetProtection/>
  <mergeCells count="4">
    <mergeCell ref="A2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2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1.28125" style="1" customWidth="1"/>
    <col min="2" max="2" width="21.140625" style="12" customWidth="1"/>
    <col min="3" max="3" width="32.28125" style="0" customWidth="1"/>
  </cols>
  <sheetData>
    <row r="2" spans="1:3" ht="38.25" customHeight="1">
      <c r="A2" s="74" t="s">
        <v>67</v>
      </c>
      <c r="B2" s="74"/>
      <c r="C2" s="74"/>
    </row>
    <row r="4" spans="1:3" ht="42" customHeight="1">
      <c r="A4" s="75"/>
      <c r="B4" s="86" t="s">
        <v>56</v>
      </c>
      <c r="C4" s="75" t="s">
        <v>55</v>
      </c>
    </row>
    <row r="5" spans="1:3" ht="15">
      <c r="A5" s="75"/>
      <c r="B5" s="86"/>
      <c r="C5" s="75"/>
    </row>
    <row r="6" spans="1:5" ht="15">
      <c r="A6" s="3" t="s">
        <v>13</v>
      </c>
      <c r="B6" s="26">
        <f>B8+B9+B10+B11+B12</f>
        <v>344</v>
      </c>
      <c r="C6" s="27">
        <f>C8+C9+C10+C11+C12</f>
        <v>41341.1</v>
      </c>
      <c r="E6" s="12"/>
    </row>
    <row r="7" spans="1:3" ht="15">
      <c r="A7" s="7" t="s">
        <v>14</v>
      </c>
      <c r="B7" s="17"/>
      <c r="C7" s="18"/>
    </row>
    <row r="8" spans="1:3" ht="15.75" customHeight="1">
      <c r="A8" s="2" t="s">
        <v>58</v>
      </c>
      <c r="B8" s="14">
        <f>58+3</f>
        <v>61</v>
      </c>
      <c r="C8" s="15">
        <v>7250.7</v>
      </c>
    </row>
    <row r="9" spans="1:3" ht="15">
      <c r="A9" s="9" t="s">
        <v>59</v>
      </c>
      <c r="B9" s="14">
        <f>94+9</f>
        <v>103</v>
      </c>
      <c r="C9" s="15">
        <v>11765.3</v>
      </c>
    </row>
    <row r="10" spans="1:3" ht="15">
      <c r="A10" s="8" t="s">
        <v>18</v>
      </c>
      <c r="B10" s="14">
        <f>147+10</f>
        <v>157</v>
      </c>
      <c r="C10" s="15">
        <v>19547.9</v>
      </c>
    </row>
    <row r="11" spans="1:3" ht="28.5" customHeight="1">
      <c r="A11" s="8" t="s">
        <v>60</v>
      </c>
      <c r="B11" s="14">
        <f>9+3</f>
        <v>12</v>
      </c>
      <c r="C11" s="55">
        <v>1347</v>
      </c>
    </row>
    <row r="12" spans="1:3" ht="15">
      <c r="A12" s="8" t="s">
        <v>57</v>
      </c>
      <c r="B12" s="14">
        <f>11</f>
        <v>11</v>
      </c>
      <c r="C12" s="15">
        <v>1430.2</v>
      </c>
    </row>
  </sheetData>
  <sheetProtection/>
  <mergeCells count="4">
    <mergeCell ref="A2:C2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gorfo1</dc:creator>
  <cp:keywords/>
  <dc:description/>
  <cp:lastModifiedBy>Иван</cp:lastModifiedBy>
  <cp:lastPrinted>2014-12-24T08:03:02Z</cp:lastPrinted>
  <dcterms:created xsi:type="dcterms:W3CDTF">2006-09-28T05:33:49Z</dcterms:created>
  <dcterms:modified xsi:type="dcterms:W3CDTF">2022-10-20T08:07:54Z</dcterms:modified>
  <cp:category/>
  <cp:version/>
  <cp:contentType/>
  <cp:contentStatus/>
</cp:coreProperties>
</file>